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tos\Documents\Proyectos\Caminos provincia Duarte\"/>
    </mc:Choice>
  </mc:AlternateContent>
  <xr:revisionPtr revIDLastSave="0" documentId="8_{5CFB37CD-8710-4119-B77C-49114E2948A1}" xr6:coauthVersionLast="45" xr6:coauthVersionMax="45" xr10:uidLastSave="{00000000-0000-0000-0000-000000000000}"/>
  <bookViews>
    <workbookView xWindow="-120" yWindow="-120" windowWidth="29040" windowHeight="15840" xr2:uid="{402ACC04-2EB2-4C63-87E9-9C5DB020509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G58" i="1"/>
  <c r="F57" i="1"/>
  <c r="F56" i="1"/>
  <c r="G55" i="1"/>
  <c r="G54" i="1"/>
  <c r="G53" i="1"/>
  <c r="G52" i="1"/>
  <c r="G51" i="1"/>
  <c r="G50" i="1"/>
  <c r="G49" i="1"/>
  <c r="G48" i="1"/>
  <c r="F47" i="1"/>
  <c r="G45" i="1"/>
  <c r="F44" i="1"/>
  <c r="G42" i="1"/>
  <c r="G41" i="1"/>
  <c r="G40" i="1"/>
  <c r="G39" i="1"/>
  <c r="G38" i="1"/>
  <c r="G37" i="1"/>
  <c r="G36" i="1"/>
  <c r="G35" i="1"/>
  <c r="G32" i="1"/>
  <c r="G29" i="1"/>
  <c r="G28" i="1"/>
  <c r="G27" i="1"/>
  <c r="G26" i="1"/>
  <c r="G25" i="1"/>
  <c r="G24" i="1"/>
  <c r="G23" i="1"/>
  <c r="G22" i="1"/>
  <c r="G19" i="1"/>
  <c r="G16" i="1"/>
  <c r="G15" i="1"/>
  <c r="G14" i="1"/>
  <c r="G13" i="1"/>
  <c r="G12" i="1"/>
  <c r="G11" i="1"/>
  <c r="G10" i="1"/>
  <c r="G9" i="1"/>
  <c r="G6" i="1"/>
  <c r="G5" i="1"/>
  <c r="A4" i="1"/>
  <c r="A5" i="1" s="1"/>
  <c r="A6" i="1" s="1"/>
  <c r="A7" i="1" l="1"/>
  <c r="F71" i="1" l="1"/>
  <c r="F70" i="1"/>
  <c r="F72" i="1"/>
  <c r="F69" i="1"/>
  <c r="F68" i="1"/>
  <c r="F67" i="1"/>
  <c r="F66" i="1"/>
  <c r="F65" i="1"/>
  <c r="F73" i="1" l="1"/>
  <c r="G17" i="1"/>
  <c r="A8" i="1"/>
  <c r="A9" i="1" s="1"/>
  <c r="A10" i="1" s="1"/>
  <c r="A11" i="1" s="1"/>
  <c r="A12" i="1" s="1"/>
  <c r="A13" i="1" s="1"/>
  <c r="A14" i="1" s="1"/>
  <c r="A15" i="1" s="1"/>
  <c r="A16" i="1" s="1"/>
  <c r="A17" i="1" l="1"/>
  <c r="G18" i="1"/>
  <c r="A18" i="1" l="1"/>
  <c r="A19" i="1" s="1"/>
  <c r="G20" i="1"/>
  <c r="A20" i="1" l="1"/>
  <c r="G21" i="1"/>
  <c r="A21" i="1" s="1"/>
  <c r="A22" i="1" s="1"/>
  <c r="A23" i="1" s="1"/>
  <c r="A24" i="1" s="1"/>
  <c r="A25" i="1" s="1"/>
  <c r="A26" i="1" s="1"/>
  <c r="A27" i="1" s="1"/>
  <c r="A28" i="1" s="1"/>
  <c r="A29" i="1" s="1"/>
  <c r="G30" i="1" l="1"/>
  <c r="A30" i="1" l="1"/>
  <c r="G31" i="1"/>
  <c r="A31" i="1" l="1"/>
  <c r="A32" i="1" s="1"/>
  <c r="G33" i="1"/>
  <c r="A33" i="1" l="1"/>
  <c r="G34" i="1"/>
  <c r="A34" i="1" l="1"/>
  <c r="A35" i="1" s="1"/>
  <c r="A36" i="1" s="1"/>
  <c r="A37" i="1" s="1"/>
  <c r="A38" i="1" s="1"/>
  <c r="A39" i="1" s="1"/>
  <c r="A40" i="1" s="1"/>
  <c r="A41" i="1" s="1"/>
  <c r="A42" i="1" s="1"/>
  <c r="G43" i="1"/>
  <c r="A43" i="1" l="1"/>
  <c r="G44" i="1"/>
  <c r="A44" i="1" l="1"/>
  <c r="A45" i="1" s="1"/>
  <c r="G46" i="1"/>
  <c r="A46" i="1" l="1"/>
  <c r="G47" i="1"/>
  <c r="A47" i="1" l="1"/>
  <c r="A48" i="1" s="1"/>
  <c r="A49" i="1" s="1"/>
  <c r="A50" i="1" s="1"/>
  <c r="A51" i="1" s="1"/>
  <c r="A52" i="1" s="1"/>
  <c r="A53" i="1" s="1"/>
  <c r="A54" i="1" s="1"/>
  <c r="A55" i="1" s="1"/>
  <c r="A56" i="1" l="1"/>
  <c r="A57" i="1" l="1"/>
  <c r="A58" i="1" s="1"/>
  <c r="A59" i="1" l="1"/>
</calcChain>
</file>

<file path=xl/sharedStrings.xml><?xml version="1.0" encoding="utf-8"?>
<sst xmlns="http://schemas.openxmlformats.org/spreadsheetml/2006/main" count="107" uniqueCount="48">
  <si>
    <t>NO.</t>
  </si>
  <si>
    <t>DESCRIPCION</t>
  </si>
  <si>
    <t>CANT.</t>
  </si>
  <si>
    <t>UND.</t>
  </si>
  <si>
    <t>P. U.</t>
  </si>
  <si>
    <t>VALOR</t>
  </si>
  <si>
    <t>SUB-TOTAL</t>
  </si>
  <si>
    <t xml:space="preserve">TRABAJOS GENERALES - 9,546.6 mts </t>
  </si>
  <si>
    <t>Ingenieria y topografia</t>
  </si>
  <si>
    <t>Pa</t>
  </si>
  <si>
    <t>Mantenimiento de Tránsito</t>
  </si>
  <si>
    <t>Rótulo de identificación del proyecto</t>
  </si>
  <si>
    <t>MOVIMIENTO DE TIERRA - URBANIZACIÓN RODRÍGUEZ - 5,594.3mts</t>
  </si>
  <si>
    <t>Limpieza y extracción de capa vegetal</t>
  </si>
  <si>
    <t>M3N</t>
  </si>
  <si>
    <t>Excavación de material inservible  (30cm de espesor promedio)</t>
  </si>
  <si>
    <t>Excavación material de préstamo, caso I, 1er Km. Libre</t>
  </si>
  <si>
    <t>M3C</t>
  </si>
  <si>
    <t>Relleno para explanación</t>
  </si>
  <si>
    <t>Bote Material inservible a 5.00 Kms</t>
  </si>
  <si>
    <t>M3E-HM</t>
  </si>
  <si>
    <t>Acarreo adicional material de préstamo a 20.00 Kms, 1er km libre</t>
  </si>
  <si>
    <t>M3E-KM</t>
  </si>
  <si>
    <t>Terminación de sub-rasante</t>
  </si>
  <si>
    <t>M2</t>
  </si>
  <si>
    <t xml:space="preserve">Escarificación de superficie </t>
  </si>
  <si>
    <t>MISCELANEOS - URBANIZACIÓN RODRÍGUEZ</t>
  </si>
  <si>
    <t>Limpieza final y bote</t>
  </si>
  <si>
    <t>PA</t>
  </si>
  <si>
    <t>MOVIMIENTO DE TIERRA - URBANIZACIÓN COCOY - 1,938.3mts</t>
  </si>
  <si>
    <t>MISCELANEOS - URBANIZACIÓN COCOY</t>
  </si>
  <si>
    <t>MOVIMIENTO DE TIERRA - CHIRINGO, SECTOR LA SUMBA - 1,371mts</t>
  </si>
  <si>
    <t>MISCELANEOS - CHIRINGO, SECTOR LA SUMBA</t>
  </si>
  <si>
    <t>MOVIMIENTO DE TIERRA - CHIRINGO, SECTOR EL HIGUERO - 643mts</t>
  </si>
  <si>
    <t>MISCELANEOS - CHIRINGO, SECTOR EL HIGUERO</t>
  </si>
  <si>
    <t>SUB-TOTAL GENERAL</t>
  </si>
  <si>
    <t>GASTOS INDIRECTOS</t>
  </si>
  <si>
    <t>DIRECCIÓN TÉCNICA Y RESP. ADM.</t>
  </si>
  <si>
    <t>SEGURO Y FIANZA</t>
  </si>
  <si>
    <t>GASTOS ADMINISTRATIVOS</t>
  </si>
  <si>
    <t xml:space="preserve">TRANSPORTE </t>
  </si>
  <si>
    <t xml:space="preserve">SUPERVISIÓN </t>
  </si>
  <si>
    <t>IMPREVISTOS</t>
  </si>
  <si>
    <t>FONDO DE PENSIONES (LEY -616)</t>
  </si>
  <si>
    <t xml:space="preserve">CODIA </t>
  </si>
  <si>
    <t xml:space="preserve">ITBIS (18% DE LA DIRECCIÓN TÉCNICA) </t>
  </si>
  <si>
    <t>SUB-TOTAL GASTOS INDIRECTOS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</si>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</sst>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hidden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 wrapText="1"/>
      <protection locked="0"/>
    </xf>
    <xf numFmtId="2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3" fontId="2" fillId="0" borderId="7" xfId="1" applyFont="1" applyBorder="1" applyAlignment="1" applyProtection="1">
      <alignment vertical="center"/>
      <protection locked="0"/>
    </xf>
    <xf numFmtId="43" fontId="2" fillId="0" borderId="7" xfId="1" applyFont="1" applyBorder="1" applyAlignment="1" applyProtection="1">
      <alignment vertical="center"/>
      <protection hidden="1"/>
    </xf>
    <xf numFmtId="43" fontId="2" fillId="0" borderId="8" xfId="1" applyFont="1" applyBorder="1" applyAlignment="1" applyProtection="1">
      <alignment vertical="center"/>
      <protection hidden="1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center" wrapText="1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hidden="1"/>
    </xf>
    <xf numFmtId="43" fontId="3" fillId="0" borderId="11" xfId="1" applyFont="1" applyBorder="1" applyAlignment="1" applyProtection="1">
      <alignment vertical="center"/>
      <protection hidden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2" fontId="6" fillId="0" borderId="13" xfId="1" applyNumberFormat="1" applyFont="1" applyFill="1" applyBorder="1" applyAlignment="1" applyProtection="1">
      <alignment horizontal="center" vertical="center" wrapText="1"/>
    </xf>
    <xf numFmtId="4" fontId="8" fillId="0" borderId="13" xfId="2" applyNumberFormat="1" applyFont="1" applyBorder="1" applyAlignment="1">
      <alignment horizontal="center" vertical="center" wrapText="1"/>
    </xf>
    <xf numFmtId="43" fontId="6" fillId="0" borderId="13" xfId="1" applyFont="1" applyFill="1" applyBorder="1" applyAlignment="1" applyProtection="1">
      <alignment vertical="center" wrapText="1"/>
    </xf>
    <xf numFmtId="43" fontId="5" fillId="0" borderId="14" xfId="1" applyFont="1" applyFill="1" applyBorder="1" applyAlignment="1" applyProtection="1">
      <alignment horizontal="center" vertical="center" wrapText="1"/>
    </xf>
    <xf numFmtId="0" fontId="5" fillId="2" borderId="15" xfId="3" applyFont="1" applyFill="1" applyBorder="1" applyAlignment="1">
      <alignment vertical="center"/>
    </xf>
    <xf numFmtId="0" fontId="5" fillId="2" borderId="16" xfId="3" applyFont="1" applyFill="1" applyBorder="1" applyAlignment="1">
      <alignment vertical="center" wrapText="1"/>
    </xf>
    <xf numFmtId="43" fontId="5" fillId="2" borderId="16" xfId="4" applyFont="1" applyFill="1" applyBorder="1" applyAlignment="1">
      <alignment horizontal="right" vertical="center" wrapText="1"/>
    </xf>
    <xf numFmtId="4" fontId="5" fillId="2" borderId="16" xfId="3" applyNumberFormat="1" applyFont="1" applyFill="1" applyBorder="1" applyAlignment="1">
      <alignment vertical="center" wrapText="1"/>
    </xf>
    <xf numFmtId="4" fontId="5" fillId="2" borderId="16" xfId="4" applyNumberFormat="1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5" fillId="2" borderId="17" xfId="1" applyFont="1" applyFill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vertical="center" wrapText="1"/>
    </xf>
    <xf numFmtId="43" fontId="8" fillId="0" borderId="16" xfId="4" applyFont="1" applyFill="1" applyBorder="1" applyAlignment="1">
      <alignment vertical="center"/>
    </xf>
    <xf numFmtId="10" fontId="8" fillId="0" borderId="16" xfId="5" applyNumberFormat="1" applyFont="1" applyFill="1" applyBorder="1" applyAlignment="1">
      <alignment horizontal="center" vertical="center"/>
    </xf>
    <xf numFmtId="4" fontId="8" fillId="0" borderId="16" xfId="4" applyNumberFormat="1" applyFont="1" applyFill="1" applyBorder="1" applyAlignment="1">
      <alignment vertical="center"/>
    </xf>
    <xf numFmtId="43" fontId="8" fillId="0" borderId="16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2" fillId="0" borderId="19" xfId="1" applyFont="1" applyFill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10" fontId="3" fillId="0" borderId="10" xfId="6" applyNumberFormat="1" applyFont="1" applyFill="1" applyBorder="1" applyAlignment="1">
      <alignment horizontal="right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0" xfId="6" applyNumberFormat="1" applyFont="1" applyFill="1" applyBorder="1" applyAlignment="1">
      <alignment horizontal="right" vertical="center"/>
    </xf>
    <xf numFmtId="43" fontId="8" fillId="0" borderId="10" xfId="1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43" fontId="5" fillId="0" borderId="0" xfId="1" applyFont="1" applyFill="1" applyBorder="1" applyAlignment="1" applyProtection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43" fontId="5" fillId="0" borderId="0" xfId="4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43" fontId="3" fillId="3" borderId="11" xfId="1" applyFont="1" applyFill="1" applyBorder="1" applyAlignment="1" applyProtection="1">
      <alignment vertical="center"/>
      <protection hidden="1"/>
    </xf>
  </cellXfs>
  <cellStyles count="8">
    <cellStyle name="Millares" xfId="1" builtinId="3"/>
    <cellStyle name="Millares 10" xfId="4" xr:uid="{9CFC331F-5709-4AB7-94A0-9B50F768C0D7}"/>
    <cellStyle name="Millares 16" xfId="6" xr:uid="{A0DE00A4-4B56-418D-973E-6F1CBC08EE57}"/>
    <cellStyle name="Millares 3 2" xfId="7" xr:uid="{F060118A-ADE2-4D6A-B9EA-4E3601EDE01A}"/>
    <cellStyle name="Normal" xfId="0" builtinId="0"/>
    <cellStyle name="Normal 2 2 2 3" xfId="3" xr:uid="{2262DA6B-AE28-495E-986C-7A64BE06AB21}"/>
    <cellStyle name="Normal_Hoja1" xfId="2" xr:uid="{4077753F-BE3A-4D19-8988-5C9F7AE6B612}"/>
    <cellStyle name="Porcentual 2" xfId="5" xr:uid="{5AD97BCC-5C0E-4F1A-A180-4BB1D1929E37}"/>
  </cellStyles>
  <dxfs count="16"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i val="0"/>
      </font>
      <numFmt numFmtId="1" formatCode="0"/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border>
        <left style="thin">
          <color auto="1"/>
        </left>
        <top style="hair">
          <color auto="1"/>
        </top>
        <bottom style="hair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 style="hair">
          <color auto="1"/>
        </top>
        <bottom style="hair">
          <color auto="1"/>
        </bottom>
      </border>
    </dxf>
    <dxf>
      <font>
        <b/>
        <i val="0"/>
      </font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DDEB-6974-4764-8BCD-2ED05C7A1570}">
  <dimension ref="A1:G78"/>
  <sheetViews>
    <sheetView tabSelected="1" zoomScale="145" zoomScaleNormal="145" workbookViewId="0">
      <selection activeCell="H73" sqref="H73"/>
    </sheetView>
  </sheetViews>
  <sheetFormatPr baseColWidth="10" defaultRowHeight="15" x14ac:dyDescent="0.25"/>
  <cols>
    <col min="1" max="1" width="4" bestFit="1" customWidth="1"/>
    <col min="2" max="2" width="19" bestFit="1" customWidth="1"/>
  </cols>
  <sheetData>
    <row r="1" spans="1:7" x14ac:dyDescent="0.25">
      <c r="A1" s="3"/>
      <c r="B1" s="4"/>
      <c r="C1" s="5"/>
      <c r="D1" s="6"/>
      <c r="E1" s="7"/>
      <c r="F1" s="7"/>
      <c r="G1" s="7"/>
    </row>
    <row r="2" spans="1:7" x14ac:dyDescent="0.25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F2" s="12" t="s">
        <v>5</v>
      </c>
      <c r="G2" s="13" t="s">
        <v>6</v>
      </c>
    </row>
    <row r="3" spans="1:7" ht="24" x14ac:dyDescent="0.25">
      <c r="A3" s="14">
        <v>1</v>
      </c>
      <c r="B3" s="15" t="s">
        <v>7</v>
      </c>
      <c r="C3" s="16"/>
      <c r="D3" s="17"/>
      <c r="E3" s="18"/>
      <c r="F3" s="19"/>
      <c r="G3" s="20"/>
    </row>
    <row r="4" spans="1:7" x14ac:dyDescent="0.25">
      <c r="A4" s="21">
        <f>IF(C4&gt;0,A3+0.01,IF(AND(C4=0,G4=0),TRUNC(A2)+1,))</f>
        <v>1.01</v>
      </c>
      <c r="B4" s="22" t="s">
        <v>8</v>
      </c>
      <c r="C4" s="23">
        <v>1</v>
      </c>
      <c r="D4" s="24" t="s">
        <v>9</v>
      </c>
      <c r="E4" s="25"/>
      <c r="F4" s="26"/>
      <c r="G4" s="27"/>
    </row>
    <row r="5" spans="1:7" ht="24" x14ac:dyDescent="0.25">
      <c r="A5" s="21">
        <f t="shared" ref="A5:A59" si="0">IF(C5&gt;0,A4+0.01,IF(AND(C5=0,G5=0),TRUNC(A3)+1,))</f>
        <v>1.02</v>
      </c>
      <c r="B5" s="22" t="s">
        <v>10</v>
      </c>
      <c r="C5" s="23">
        <v>1</v>
      </c>
      <c r="D5" s="24" t="s">
        <v>9</v>
      </c>
      <c r="E5" s="25"/>
      <c r="F5" s="26"/>
      <c r="G5" s="27">
        <f>IF(C5=0,SUM(F$3:F4)-SUM(G$3:G4),0)</f>
        <v>0</v>
      </c>
    </row>
    <row r="6" spans="1:7" ht="36" x14ac:dyDescent="0.25">
      <c r="A6" s="21">
        <f t="shared" si="0"/>
        <v>1.03</v>
      </c>
      <c r="B6" s="22" t="s">
        <v>11</v>
      </c>
      <c r="C6" s="23">
        <v>1</v>
      </c>
      <c r="D6" s="24" t="s">
        <v>9</v>
      </c>
      <c r="E6" s="25"/>
      <c r="F6" s="26"/>
      <c r="G6" s="27">
        <f>IF(C6=0,SUM(F$3:F5)-SUM(G$3:G5),0)</f>
        <v>0</v>
      </c>
    </row>
    <row r="7" spans="1:7" x14ac:dyDescent="0.25">
      <c r="A7" s="21">
        <f t="shared" si="0"/>
        <v>2</v>
      </c>
      <c r="B7" s="22"/>
      <c r="C7" s="23"/>
      <c r="D7" s="24"/>
      <c r="E7" s="25"/>
      <c r="F7" s="26"/>
      <c r="G7" s="68"/>
    </row>
    <row r="8" spans="1:7" ht="48" x14ac:dyDescent="0.25">
      <c r="A8" s="21">
        <f t="shared" si="0"/>
        <v>2</v>
      </c>
      <c r="B8" s="22" t="s">
        <v>12</v>
      </c>
      <c r="C8" s="23"/>
      <c r="D8" s="24"/>
      <c r="E8" s="25"/>
      <c r="F8" s="26"/>
      <c r="G8" s="27"/>
    </row>
    <row r="9" spans="1:7" ht="24" x14ac:dyDescent="0.25">
      <c r="A9" s="21">
        <f t="shared" si="0"/>
        <v>2.0099999999999998</v>
      </c>
      <c r="B9" s="22" t="s">
        <v>13</v>
      </c>
      <c r="C9" s="23">
        <v>810.10050000000001</v>
      </c>
      <c r="D9" s="24" t="s">
        <v>14</v>
      </c>
      <c r="E9" s="25"/>
      <c r="F9" s="26"/>
      <c r="G9" s="27">
        <f>IF(C9=0,SUM(F$3:F8)-SUM(G$3:G8),0)</f>
        <v>0</v>
      </c>
    </row>
    <row r="10" spans="1:7" ht="36" x14ac:dyDescent="0.25">
      <c r="A10" s="21">
        <f t="shared" si="0"/>
        <v>2.0199999999999996</v>
      </c>
      <c r="B10" s="22" t="s">
        <v>15</v>
      </c>
      <c r="C10" s="23">
        <v>442.20000000000005</v>
      </c>
      <c r="D10" s="24" t="s">
        <v>14</v>
      </c>
      <c r="E10" s="25"/>
      <c r="F10" s="26"/>
      <c r="G10" s="27">
        <f>IF(C10=0,SUM(F$3:F9)-SUM(G$3:G9),0)</f>
        <v>0</v>
      </c>
    </row>
    <row r="11" spans="1:7" x14ac:dyDescent="0.25">
      <c r="A11" s="21">
        <f t="shared" si="0"/>
        <v>2.0299999999999994</v>
      </c>
      <c r="B11" s="22" t="s">
        <v>16</v>
      </c>
      <c r="C11" s="23">
        <v>442.20000000000005</v>
      </c>
      <c r="D11" s="24" t="s">
        <v>17</v>
      </c>
      <c r="E11" s="25"/>
      <c r="F11" s="26"/>
      <c r="G11" s="27">
        <f>IF(C11=0,SUM(F$3:F10)-SUM(G$3:G10),0)</f>
        <v>0</v>
      </c>
    </row>
    <row r="12" spans="1:7" ht="24" x14ac:dyDescent="0.25">
      <c r="A12" s="21">
        <f t="shared" si="0"/>
        <v>2.0399999999999991</v>
      </c>
      <c r="B12" s="22" t="s">
        <v>18</v>
      </c>
      <c r="C12" s="23">
        <v>6153.7300000000005</v>
      </c>
      <c r="D12" s="24" t="s">
        <v>17</v>
      </c>
      <c r="E12" s="25"/>
      <c r="F12" s="26"/>
      <c r="G12" s="27">
        <f>IF(C12=0,SUM(F$3:F11)-SUM(G$3:G11),0)</f>
        <v>0</v>
      </c>
    </row>
    <row r="13" spans="1:7" ht="48" x14ac:dyDescent="0.25">
      <c r="A13" s="21">
        <f t="shared" si="0"/>
        <v>2.0499999999999989</v>
      </c>
      <c r="B13" s="22" t="s">
        <v>19</v>
      </c>
      <c r="C13" s="23">
        <v>65721.532500000001</v>
      </c>
      <c r="D13" s="24" t="s">
        <v>20</v>
      </c>
      <c r="E13" s="25"/>
      <c r="F13" s="26"/>
      <c r="G13" s="27">
        <f>IF(C13=0,SUM(F$3:F12)-SUM(G$3:G12),0)</f>
        <v>0</v>
      </c>
    </row>
    <row r="14" spans="1:7" ht="72" x14ac:dyDescent="0.25">
      <c r="A14" s="21">
        <f t="shared" si="0"/>
        <v>2.0599999999999987</v>
      </c>
      <c r="B14" s="22" t="s">
        <v>21</v>
      </c>
      <c r="C14" s="23">
        <v>2874.3</v>
      </c>
      <c r="D14" s="24" t="s">
        <v>22</v>
      </c>
      <c r="E14" s="25"/>
      <c r="F14" s="26"/>
      <c r="G14" s="27">
        <f>IF(C14=0,SUM(F$3:F13)-SUM(G$3:G13),0)</f>
        <v>0</v>
      </c>
    </row>
    <row r="15" spans="1:7" ht="36" x14ac:dyDescent="0.25">
      <c r="A15" s="21">
        <f t="shared" si="0"/>
        <v>2.0699999999999985</v>
      </c>
      <c r="B15" s="22" t="s">
        <v>23</v>
      </c>
      <c r="C15" s="23">
        <v>30768.65</v>
      </c>
      <c r="D15" s="24" t="s">
        <v>24</v>
      </c>
      <c r="E15" s="25"/>
      <c r="F15" s="26"/>
      <c r="G15" s="27">
        <f>IF(C15=0,SUM(F$3:F14)-SUM(G$3:G14),0)</f>
        <v>0</v>
      </c>
    </row>
    <row r="16" spans="1:7" ht="36" x14ac:dyDescent="0.25">
      <c r="A16" s="21">
        <f t="shared" si="0"/>
        <v>2.0799999999999983</v>
      </c>
      <c r="B16" s="22" t="s">
        <v>25</v>
      </c>
      <c r="C16" s="23">
        <v>30768.65</v>
      </c>
      <c r="D16" s="24" t="s">
        <v>24</v>
      </c>
      <c r="E16" s="25"/>
      <c r="F16" s="26"/>
      <c r="G16" s="27">
        <f>IF(C16=0,SUM(F$3:F15)-SUM(G$3:G15),0)</f>
        <v>0</v>
      </c>
    </row>
    <row r="17" spans="1:7" x14ac:dyDescent="0.25">
      <c r="A17" s="21">
        <f t="shared" si="0"/>
        <v>3</v>
      </c>
      <c r="B17" s="22"/>
      <c r="C17" s="23"/>
      <c r="D17" s="24"/>
      <c r="E17" s="25"/>
      <c r="F17" s="26"/>
      <c r="G17" s="68">
        <f>IF(C17=0,SUM(F$3:F16)-SUM(G$3:G16),0)</f>
        <v>0</v>
      </c>
    </row>
    <row r="18" spans="1:7" ht="48" x14ac:dyDescent="0.25">
      <c r="A18" s="21">
        <f t="shared" si="0"/>
        <v>3</v>
      </c>
      <c r="B18" s="22" t="s">
        <v>26</v>
      </c>
      <c r="C18" s="23"/>
      <c r="D18" s="24"/>
      <c r="E18" s="25"/>
      <c r="F18" s="26"/>
      <c r="G18" s="27">
        <f>IF(C18=0,SUM(F$3:F17)-SUM(G$3:G17),0)</f>
        <v>0</v>
      </c>
    </row>
    <row r="19" spans="1:7" ht="24" x14ac:dyDescent="0.25">
      <c r="A19" s="21">
        <f t="shared" si="0"/>
        <v>3.01</v>
      </c>
      <c r="B19" s="22" t="s">
        <v>27</v>
      </c>
      <c r="C19" s="23">
        <v>1</v>
      </c>
      <c r="D19" s="24" t="s">
        <v>28</v>
      </c>
      <c r="E19" s="25"/>
      <c r="F19" s="26"/>
      <c r="G19" s="27">
        <f>IF(C19=0,SUM(F$3:F18)-SUM(G$3:G18),0)</f>
        <v>0</v>
      </c>
    </row>
    <row r="20" spans="1:7" x14ac:dyDescent="0.25">
      <c r="A20" s="21">
        <f t="shared" si="0"/>
        <v>4</v>
      </c>
      <c r="B20" s="22"/>
      <c r="C20" s="23"/>
      <c r="D20" s="24"/>
      <c r="E20" s="25"/>
      <c r="F20" s="26"/>
      <c r="G20" s="68">
        <f>IF(C20=0,SUM(F$3:F19)-SUM(G$3:G19),0)</f>
        <v>0</v>
      </c>
    </row>
    <row r="21" spans="1:7" ht="60" x14ac:dyDescent="0.25">
      <c r="A21" s="21">
        <f t="shared" si="0"/>
        <v>4</v>
      </c>
      <c r="B21" s="22" t="s">
        <v>29</v>
      </c>
      <c r="C21" s="23"/>
      <c r="D21" s="24"/>
      <c r="E21" s="25"/>
      <c r="F21" s="26"/>
      <c r="G21" s="27">
        <f>IF(C21=0,SUM(F$3:F20)-SUM(G$3:G20),0)</f>
        <v>0</v>
      </c>
    </row>
    <row r="22" spans="1:7" ht="36" x14ac:dyDescent="0.25">
      <c r="A22" s="21">
        <f t="shared" si="0"/>
        <v>4.01</v>
      </c>
      <c r="B22" s="22" t="s">
        <v>13</v>
      </c>
      <c r="C22" s="23">
        <v>258.75</v>
      </c>
      <c r="D22" s="24" t="s">
        <v>14</v>
      </c>
      <c r="E22" s="25"/>
      <c r="F22" s="26"/>
      <c r="G22" s="27">
        <f>IF(C22=0,SUM(F$3:F21)-SUM(G$3:G21),0)</f>
        <v>0</v>
      </c>
    </row>
    <row r="23" spans="1:7" ht="72" x14ac:dyDescent="0.25">
      <c r="A23" s="21">
        <f t="shared" si="0"/>
        <v>4.0199999999999996</v>
      </c>
      <c r="B23" s="22" t="s">
        <v>15</v>
      </c>
      <c r="C23" s="23">
        <v>429.52500000000003</v>
      </c>
      <c r="D23" s="24" t="s">
        <v>14</v>
      </c>
      <c r="E23" s="25"/>
      <c r="F23" s="26"/>
      <c r="G23" s="27">
        <f>IF(C23=0,SUM(F$3:F22)-SUM(G$3:G22),0)</f>
        <v>0</v>
      </c>
    </row>
    <row r="24" spans="1:7" ht="60" x14ac:dyDescent="0.25">
      <c r="A24" s="21">
        <f t="shared" si="0"/>
        <v>4.0299999999999994</v>
      </c>
      <c r="B24" s="22" t="s">
        <v>16</v>
      </c>
      <c r="C24" s="23">
        <v>429.52500000000003</v>
      </c>
      <c r="D24" s="24" t="s">
        <v>17</v>
      </c>
      <c r="E24" s="25"/>
      <c r="F24" s="26"/>
      <c r="G24" s="27">
        <f>IF(C24=0,SUM(F$3:F23)-SUM(G$3:G23),0)</f>
        <v>0</v>
      </c>
    </row>
    <row r="25" spans="1:7" ht="24" x14ac:dyDescent="0.25">
      <c r="A25" s="21">
        <f t="shared" si="0"/>
        <v>4.0399999999999991</v>
      </c>
      <c r="B25" s="22" t="s">
        <v>18</v>
      </c>
      <c r="C25" s="23">
        <v>1938.3000000000002</v>
      </c>
      <c r="D25" s="24" t="s">
        <v>17</v>
      </c>
      <c r="E25" s="25"/>
      <c r="F25" s="26"/>
      <c r="G25" s="27">
        <f>IF(C25=0,SUM(F$3:F24)-SUM(G$3:G24),0)</f>
        <v>0</v>
      </c>
    </row>
    <row r="26" spans="1:7" ht="48" x14ac:dyDescent="0.25">
      <c r="A26" s="21">
        <f t="shared" si="0"/>
        <v>4.0499999999999989</v>
      </c>
      <c r="B26" s="22" t="s">
        <v>19</v>
      </c>
      <c r="C26" s="23">
        <v>44737.875000000007</v>
      </c>
      <c r="D26" s="24" t="s">
        <v>20</v>
      </c>
      <c r="E26" s="25"/>
      <c r="F26" s="26"/>
      <c r="G26" s="27">
        <f>IF(C26=0,SUM(F$3:F25)-SUM(G$3:G25),0)</f>
        <v>0</v>
      </c>
    </row>
    <row r="27" spans="1:7" ht="72" x14ac:dyDescent="0.25">
      <c r="A27" s="21">
        <f t="shared" si="0"/>
        <v>4.0599999999999987</v>
      </c>
      <c r="B27" s="22" t="s">
        <v>21</v>
      </c>
      <c r="C27" s="23">
        <v>6142.2075000000004</v>
      </c>
      <c r="D27" s="24" t="s">
        <v>22</v>
      </c>
      <c r="E27" s="25"/>
      <c r="F27" s="26"/>
      <c r="G27" s="27">
        <f>IF(C27=0,SUM(F$3:F26)-SUM(G$3:G26),0)</f>
        <v>0</v>
      </c>
    </row>
    <row r="28" spans="1:7" ht="36" x14ac:dyDescent="0.25">
      <c r="A28" s="21">
        <f t="shared" si="0"/>
        <v>4.0699999999999985</v>
      </c>
      <c r="B28" s="22" t="s">
        <v>23</v>
      </c>
      <c r="C28" s="23">
        <v>9691.5</v>
      </c>
      <c r="D28" s="24" t="s">
        <v>24</v>
      </c>
      <c r="E28" s="25"/>
      <c r="F28" s="26"/>
      <c r="G28" s="27">
        <f>IF(C28=0,SUM(F$3:F27)-SUM(G$3:G27),0)</f>
        <v>0</v>
      </c>
    </row>
    <row r="29" spans="1:7" ht="36" x14ac:dyDescent="0.25">
      <c r="A29" s="21">
        <f t="shared" si="0"/>
        <v>4.0799999999999983</v>
      </c>
      <c r="B29" s="22" t="s">
        <v>25</v>
      </c>
      <c r="C29" s="23">
        <v>9691.5</v>
      </c>
      <c r="D29" s="24" t="s">
        <v>24</v>
      </c>
      <c r="E29" s="25"/>
      <c r="F29" s="26"/>
      <c r="G29" s="27">
        <f>IF(C29=0,SUM(F$3:F28)-SUM(G$3:G28),0)</f>
        <v>0</v>
      </c>
    </row>
    <row r="30" spans="1:7" x14ac:dyDescent="0.25">
      <c r="A30" s="21">
        <f t="shared" si="0"/>
        <v>5</v>
      </c>
      <c r="B30" s="22"/>
      <c r="C30" s="23"/>
      <c r="D30" s="24"/>
      <c r="E30" s="25"/>
      <c r="F30" s="26"/>
      <c r="G30" s="68">
        <f>IF(C30=0,SUM(F$3:F29)-SUM(G$3:G29),0)</f>
        <v>0</v>
      </c>
    </row>
    <row r="31" spans="1:7" ht="48" x14ac:dyDescent="0.25">
      <c r="A31" s="21">
        <f t="shared" si="0"/>
        <v>5</v>
      </c>
      <c r="B31" s="22" t="s">
        <v>30</v>
      </c>
      <c r="C31" s="23"/>
      <c r="D31" s="24"/>
      <c r="E31" s="25"/>
      <c r="F31" s="26"/>
      <c r="G31" s="27">
        <f>IF(C31=0,SUM(F$3:F30)-SUM(G$3:G30),0)</f>
        <v>0</v>
      </c>
    </row>
    <row r="32" spans="1:7" ht="24" x14ac:dyDescent="0.25">
      <c r="A32" s="21">
        <f t="shared" si="0"/>
        <v>5.01</v>
      </c>
      <c r="B32" s="22" t="s">
        <v>27</v>
      </c>
      <c r="C32" s="23">
        <v>1</v>
      </c>
      <c r="D32" s="24" t="s">
        <v>28</v>
      </c>
      <c r="E32" s="25"/>
      <c r="F32" s="26"/>
      <c r="G32" s="27">
        <f>IF(C32=0,SUM(F$3:F31)-SUM(G$3:G31),0)</f>
        <v>0</v>
      </c>
    </row>
    <row r="33" spans="1:7" x14ac:dyDescent="0.25">
      <c r="A33" s="21">
        <f t="shared" si="0"/>
        <v>6</v>
      </c>
      <c r="B33" s="22"/>
      <c r="C33" s="23"/>
      <c r="D33" s="24"/>
      <c r="E33" s="25"/>
      <c r="F33" s="26"/>
      <c r="G33" s="68">
        <f>IF(C33=0,SUM(F$3:F32)-SUM(G$3:G32),0)</f>
        <v>0</v>
      </c>
    </row>
    <row r="34" spans="1:7" ht="72" x14ac:dyDescent="0.25">
      <c r="A34" s="21">
        <f t="shared" si="0"/>
        <v>6</v>
      </c>
      <c r="B34" s="22" t="s">
        <v>31</v>
      </c>
      <c r="C34" s="23"/>
      <c r="D34" s="24"/>
      <c r="E34" s="25"/>
      <c r="F34" s="26"/>
      <c r="G34" s="27">
        <f>IF(C34=0,SUM(F$3:F33)-SUM(G$3:G33),0)</f>
        <v>0</v>
      </c>
    </row>
    <row r="35" spans="1:7" ht="36" x14ac:dyDescent="0.25">
      <c r="A35" s="21">
        <f t="shared" si="0"/>
        <v>6.01</v>
      </c>
      <c r="B35" s="22" t="s">
        <v>13</v>
      </c>
      <c r="C35" s="23">
        <v>351.17999999999995</v>
      </c>
      <c r="D35" s="24" t="s">
        <v>14</v>
      </c>
      <c r="E35" s="25"/>
      <c r="F35" s="26"/>
      <c r="G35" s="27">
        <f>IF(C35=0,SUM(F$3:F34)-SUM(G$3:G34),0)</f>
        <v>0</v>
      </c>
    </row>
    <row r="36" spans="1:7" ht="72" x14ac:dyDescent="0.25">
      <c r="A36" s="21">
        <f t="shared" si="0"/>
        <v>6.02</v>
      </c>
      <c r="B36" s="22" t="s">
        <v>15</v>
      </c>
      <c r="C36" s="23">
        <v>346.815</v>
      </c>
      <c r="D36" s="24" t="s">
        <v>14</v>
      </c>
      <c r="E36" s="25"/>
      <c r="F36" s="26"/>
      <c r="G36" s="27">
        <f>IF(C36=0,SUM(F$3:F35)-SUM(G$3:G35),0)</f>
        <v>0</v>
      </c>
    </row>
    <row r="37" spans="1:7" ht="60" x14ac:dyDescent="0.25">
      <c r="A37" s="21">
        <f t="shared" si="0"/>
        <v>6.0299999999999994</v>
      </c>
      <c r="B37" s="22" t="s">
        <v>16</v>
      </c>
      <c r="C37" s="23">
        <v>346.815</v>
      </c>
      <c r="D37" s="24" t="s">
        <v>17</v>
      </c>
      <c r="E37" s="25"/>
      <c r="F37" s="26"/>
      <c r="G37" s="27">
        <f>IF(C37=0,SUM(F$3:F36)-SUM(G$3:G36),0)</f>
        <v>0</v>
      </c>
    </row>
    <row r="38" spans="1:7" ht="24" x14ac:dyDescent="0.25">
      <c r="A38" s="21">
        <f t="shared" si="0"/>
        <v>6.0399999999999991</v>
      </c>
      <c r="B38" s="22" t="s">
        <v>18</v>
      </c>
      <c r="C38" s="23">
        <v>1371</v>
      </c>
      <c r="D38" s="24" t="s">
        <v>17</v>
      </c>
      <c r="E38" s="25"/>
      <c r="F38" s="26"/>
      <c r="G38" s="27">
        <f>IF(C38=0,SUM(F$3:F37)-SUM(G$3:G37),0)</f>
        <v>0</v>
      </c>
    </row>
    <row r="39" spans="1:7" ht="48" x14ac:dyDescent="0.25">
      <c r="A39" s="21">
        <f t="shared" si="0"/>
        <v>6.0499999999999989</v>
      </c>
      <c r="B39" s="22" t="s">
        <v>19</v>
      </c>
      <c r="C39" s="23">
        <v>45369.674999999996</v>
      </c>
      <c r="D39" s="24" t="s">
        <v>20</v>
      </c>
      <c r="E39" s="25"/>
      <c r="F39" s="26"/>
      <c r="G39" s="27">
        <f>IF(C39=0,SUM(F$3:F38)-SUM(G$3:G38),0)</f>
        <v>0</v>
      </c>
    </row>
    <row r="40" spans="1:7" ht="72" x14ac:dyDescent="0.25">
      <c r="A40" s="21">
        <f t="shared" si="0"/>
        <v>6.0599999999999987</v>
      </c>
      <c r="B40" s="22" t="s">
        <v>21</v>
      </c>
      <c r="C40" s="23">
        <v>4959.4544999999998</v>
      </c>
      <c r="D40" s="24" t="s">
        <v>22</v>
      </c>
      <c r="E40" s="25"/>
      <c r="F40" s="26"/>
      <c r="G40" s="27">
        <f>IF(C40=0,SUM(F$3:F39)-SUM(G$3:G39),0)</f>
        <v>0</v>
      </c>
    </row>
    <row r="41" spans="1:7" ht="36" x14ac:dyDescent="0.25">
      <c r="A41" s="21">
        <f t="shared" si="0"/>
        <v>6.0699999999999985</v>
      </c>
      <c r="B41" s="22" t="s">
        <v>23</v>
      </c>
      <c r="C41" s="23">
        <v>6855</v>
      </c>
      <c r="D41" s="24" t="s">
        <v>24</v>
      </c>
      <c r="E41" s="25"/>
      <c r="F41" s="26"/>
      <c r="G41" s="27">
        <f>IF(C41=0,SUM(F$3:F40)-SUM(G$3:G40),0)</f>
        <v>0</v>
      </c>
    </row>
    <row r="42" spans="1:7" ht="36" x14ac:dyDescent="0.25">
      <c r="A42" s="21">
        <f t="shared" si="0"/>
        <v>6.0799999999999983</v>
      </c>
      <c r="B42" s="22" t="s">
        <v>25</v>
      </c>
      <c r="C42" s="23">
        <v>6855</v>
      </c>
      <c r="D42" s="24" t="s">
        <v>24</v>
      </c>
      <c r="E42" s="25"/>
      <c r="F42" s="26"/>
      <c r="G42" s="27">
        <f>IF(C42=0,SUM(F$3:F41)-SUM(G$3:G41),0)</f>
        <v>0</v>
      </c>
    </row>
    <row r="43" spans="1:7" x14ac:dyDescent="0.25">
      <c r="A43" s="21">
        <f t="shared" si="0"/>
        <v>7</v>
      </c>
      <c r="B43" s="22"/>
      <c r="C43" s="23"/>
      <c r="D43" s="24"/>
      <c r="E43" s="25"/>
      <c r="F43" s="26"/>
      <c r="G43" s="68">
        <f>IF(C43=0,SUM(F$3:F42)-SUM(G$3:G42),0)</f>
        <v>0</v>
      </c>
    </row>
    <row r="44" spans="1:7" ht="48" x14ac:dyDescent="0.25">
      <c r="A44" s="21">
        <f t="shared" si="0"/>
        <v>7</v>
      </c>
      <c r="B44" s="22" t="s">
        <v>32</v>
      </c>
      <c r="C44" s="23"/>
      <c r="D44" s="24"/>
      <c r="E44" s="25"/>
      <c r="F44" s="26" t="str">
        <f t="shared" ref="F44:F59" si="1">IF(OR((C44*E44)&gt;0,(C44*E44)&lt;0),ROUND(C44*E44,2),"")</f>
        <v/>
      </c>
      <c r="G44" s="27">
        <f>IF(C44=0,SUM(F$3:F43)-SUM(G$3:G43),0)</f>
        <v>0</v>
      </c>
    </row>
    <row r="45" spans="1:7" ht="24" x14ac:dyDescent="0.25">
      <c r="A45" s="21">
        <f t="shared" si="0"/>
        <v>7.01</v>
      </c>
      <c r="B45" s="22" t="s">
        <v>27</v>
      </c>
      <c r="C45" s="23">
        <v>1</v>
      </c>
      <c r="D45" s="24" t="s">
        <v>28</v>
      </c>
      <c r="E45" s="25"/>
      <c r="F45" s="26"/>
      <c r="G45" s="27">
        <f>IF(C45=0,SUM(F$3:F44)-SUM(G$3:G44),0)</f>
        <v>0</v>
      </c>
    </row>
    <row r="46" spans="1:7" x14ac:dyDescent="0.25">
      <c r="A46" s="21">
        <f t="shared" si="0"/>
        <v>8</v>
      </c>
      <c r="B46" s="22"/>
      <c r="C46" s="23"/>
      <c r="D46" s="24"/>
      <c r="E46" s="25"/>
      <c r="F46" s="26"/>
      <c r="G46" s="68">
        <f>IF(C46=0,SUM(F$3:F45)-SUM(G$3:G45),0)</f>
        <v>0</v>
      </c>
    </row>
    <row r="47" spans="1:7" ht="72" x14ac:dyDescent="0.25">
      <c r="A47" s="21">
        <f t="shared" si="0"/>
        <v>8</v>
      </c>
      <c r="B47" s="22" t="s">
        <v>33</v>
      </c>
      <c r="C47" s="23"/>
      <c r="D47" s="24"/>
      <c r="E47" s="25"/>
      <c r="F47" s="26" t="str">
        <f t="shared" si="1"/>
        <v/>
      </c>
      <c r="G47" s="27">
        <f>IF(C47=0,SUM(F$3:F46)-SUM(G$3:G46),0)</f>
        <v>0</v>
      </c>
    </row>
    <row r="48" spans="1:7" ht="36" x14ac:dyDescent="0.25">
      <c r="A48" s="21">
        <f t="shared" si="0"/>
        <v>8.01</v>
      </c>
      <c r="B48" s="22" t="s">
        <v>13</v>
      </c>
      <c r="C48" s="23">
        <v>100.68</v>
      </c>
      <c r="D48" s="24" t="s">
        <v>14</v>
      </c>
      <c r="E48" s="25"/>
      <c r="F48" s="26"/>
      <c r="G48" s="27">
        <f>IF(C48=0,SUM(F$3:F47)-SUM(G$3:G47),0)</f>
        <v>0</v>
      </c>
    </row>
    <row r="49" spans="1:7" ht="72" x14ac:dyDescent="0.25">
      <c r="A49" s="21">
        <f t="shared" si="0"/>
        <v>8.02</v>
      </c>
      <c r="B49" s="22" t="s">
        <v>15</v>
      </c>
      <c r="C49" s="23">
        <v>73.74499999999999</v>
      </c>
      <c r="D49" s="24" t="s">
        <v>14</v>
      </c>
      <c r="E49" s="25"/>
      <c r="F49" s="26"/>
      <c r="G49" s="27">
        <f>IF(C49=0,SUM(F$3:F48)-SUM(G$3:G48),0)</f>
        <v>0</v>
      </c>
    </row>
    <row r="50" spans="1:7" ht="60" x14ac:dyDescent="0.25">
      <c r="A50" s="21">
        <f t="shared" si="0"/>
        <v>8.0299999999999994</v>
      </c>
      <c r="B50" s="22" t="s">
        <v>16</v>
      </c>
      <c r="C50" s="23">
        <v>73.74499999999999</v>
      </c>
      <c r="D50" s="24" t="s">
        <v>17</v>
      </c>
      <c r="E50" s="25"/>
      <c r="F50" s="26"/>
      <c r="G50" s="27">
        <f>IF(C50=0,SUM(F$3:F49)-SUM(G$3:G49),0)</f>
        <v>0</v>
      </c>
    </row>
    <row r="51" spans="1:7" ht="24" x14ac:dyDescent="0.25">
      <c r="A51" s="21">
        <f t="shared" si="0"/>
        <v>8.0399999999999991</v>
      </c>
      <c r="B51" s="22" t="s">
        <v>18</v>
      </c>
      <c r="C51" s="23">
        <v>643</v>
      </c>
      <c r="D51" s="24" t="s">
        <v>17</v>
      </c>
      <c r="E51" s="25"/>
      <c r="F51" s="26"/>
      <c r="G51" s="27">
        <f>IF(C51=0,SUM(F$3:F50)-SUM(G$3:G50),0)</f>
        <v>0</v>
      </c>
    </row>
    <row r="52" spans="1:7" ht="48" x14ac:dyDescent="0.25">
      <c r="A52" s="21">
        <f t="shared" si="0"/>
        <v>8.0499999999999989</v>
      </c>
      <c r="B52" s="22" t="s">
        <v>19</v>
      </c>
      <c r="C52" s="23">
        <v>11337.625000000002</v>
      </c>
      <c r="D52" s="24" t="s">
        <v>20</v>
      </c>
      <c r="E52" s="25"/>
      <c r="F52" s="26"/>
      <c r="G52" s="27">
        <f>IF(C52=0,SUM(F$3:F51)-SUM(G$3:G51),0)</f>
        <v>0</v>
      </c>
    </row>
    <row r="53" spans="1:7" ht="72" x14ac:dyDescent="0.25">
      <c r="A53" s="21">
        <f t="shared" si="0"/>
        <v>8.0599999999999987</v>
      </c>
      <c r="B53" s="22" t="s">
        <v>21</v>
      </c>
      <c r="C53" s="23">
        <v>1054.5535</v>
      </c>
      <c r="D53" s="24" t="s">
        <v>22</v>
      </c>
      <c r="E53" s="25"/>
      <c r="F53" s="26"/>
      <c r="G53" s="27">
        <f>IF(C53=0,SUM(F$3:F52)-SUM(G$3:G52),0)</f>
        <v>0</v>
      </c>
    </row>
    <row r="54" spans="1:7" ht="36" x14ac:dyDescent="0.25">
      <c r="A54" s="21">
        <f t="shared" si="0"/>
        <v>8.0699999999999985</v>
      </c>
      <c r="B54" s="22" t="s">
        <v>23</v>
      </c>
      <c r="C54" s="23">
        <v>3215</v>
      </c>
      <c r="D54" s="24" t="s">
        <v>24</v>
      </c>
      <c r="E54" s="25"/>
      <c r="F54" s="26"/>
      <c r="G54" s="27">
        <f>IF(C54=0,SUM(F$3:F53)-SUM(G$3:G53),0)</f>
        <v>0</v>
      </c>
    </row>
    <row r="55" spans="1:7" ht="36" x14ac:dyDescent="0.25">
      <c r="A55" s="21">
        <f t="shared" si="0"/>
        <v>8.0799999999999983</v>
      </c>
      <c r="B55" s="22" t="s">
        <v>25</v>
      </c>
      <c r="C55" s="23">
        <v>3215</v>
      </c>
      <c r="D55" s="24" t="s">
        <v>24</v>
      </c>
      <c r="E55" s="25"/>
      <c r="F55" s="26"/>
      <c r="G55" s="27">
        <f>IF(C55=0,SUM(F$3:F54)-SUM(G$3:G54),0)</f>
        <v>0</v>
      </c>
    </row>
    <row r="56" spans="1:7" x14ac:dyDescent="0.25">
      <c r="A56" s="21">
        <f t="shared" si="0"/>
        <v>9</v>
      </c>
      <c r="B56" s="22"/>
      <c r="C56" s="23"/>
      <c r="D56" s="24"/>
      <c r="E56" s="25"/>
      <c r="F56" s="26" t="str">
        <f t="shared" si="1"/>
        <v/>
      </c>
      <c r="G56" s="68"/>
    </row>
    <row r="57" spans="1:7" ht="48" x14ac:dyDescent="0.25">
      <c r="A57" s="21">
        <f t="shared" si="0"/>
        <v>9</v>
      </c>
      <c r="B57" s="22" t="s">
        <v>34</v>
      </c>
      <c r="C57" s="23"/>
      <c r="D57" s="24"/>
      <c r="E57" s="25"/>
      <c r="F57" s="26" t="str">
        <f t="shared" si="1"/>
        <v/>
      </c>
      <c r="G57" s="27"/>
    </row>
    <row r="58" spans="1:7" ht="24" x14ac:dyDescent="0.25">
      <c r="A58" s="21">
        <f t="shared" si="0"/>
        <v>9.01</v>
      </c>
      <c r="B58" s="22" t="s">
        <v>27</v>
      </c>
      <c r="C58" s="23">
        <v>1</v>
      </c>
      <c r="D58" s="24" t="s">
        <v>28</v>
      </c>
      <c r="E58" s="25"/>
      <c r="F58" s="26"/>
      <c r="G58" s="27">
        <f>IF(C58=0,SUM(F$3:F57)-SUM(G$3:G57),0)</f>
        <v>0</v>
      </c>
    </row>
    <row r="59" spans="1:7" x14ac:dyDescent="0.25">
      <c r="A59" s="21">
        <f t="shared" si="0"/>
        <v>10</v>
      </c>
      <c r="B59" s="22"/>
      <c r="C59" s="23"/>
      <c r="D59" s="24"/>
      <c r="E59" s="25"/>
      <c r="F59" s="26" t="str">
        <f t="shared" si="1"/>
        <v/>
      </c>
      <c r="G59" s="68"/>
    </row>
    <row r="60" spans="1:7" x14ac:dyDescent="0.25">
      <c r="A60" s="28"/>
      <c r="B60" s="29"/>
      <c r="C60" s="30"/>
      <c r="D60" s="31"/>
      <c r="E60" s="32"/>
      <c r="F60" s="32"/>
      <c r="G60" s="33"/>
    </row>
    <row r="61" spans="1:7" ht="24" x14ac:dyDescent="0.25">
      <c r="A61" s="34"/>
      <c r="B61" s="35" t="s">
        <v>35</v>
      </c>
      <c r="C61" s="36"/>
      <c r="D61" s="37"/>
      <c r="E61" s="38"/>
      <c r="F61" s="39"/>
      <c r="G61" s="68"/>
    </row>
    <row r="62" spans="1:7" x14ac:dyDescent="0.25">
      <c r="A62" s="41"/>
      <c r="B62" s="42"/>
      <c r="C62" s="43"/>
      <c r="D62" s="44"/>
      <c r="E62" s="45"/>
      <c r="F62" s="46"/>
      <c r="G62" s="47"/>
    </row>
    <row r="63" spans="1:7" ht="24" x14ac:dyDescent="0.25">
      <c r="A63" s="34"/>
      <c r="B63" s="35" t="s">
        <v>36</v>
      </c>
      <c r="C63" s="36"/>
      <c r="D63" s="37"/>
      <c r="E63" s="38"/>
      <c r="F63" s="39"/>
      <c r="G63" s="40"/>
    </row>
    <row r="64" spans="1:7" x14ac:dyDescent="0.25">
      <c r="A64" s="48"/>
      <c r="B64" s="1"/>
      <c r="C64" s="49"/>
      <c r="D64" s="50"/>
      <c r="E64" s="49"/>
      <c r="F64" s="51"/>
      <c r="G64" s="52"/>
    </row>
    <row r="65" spans="1:7" ht="36" x14ac:dyDescent="0.25">
      <c r="A65" s="41"/>
      <c r="B65" s="53" t="s">
        <v>37</v>
      </c>
      <c r="C65" s="54">
        <v>0.1</v>
      </c>
      <c r="D65" s="55"/>
      <c r="E65" s="56"/>
      <c r="F65" s="57">
        <f>G61*C65</f>
        <v>0</v>
      </c>
      <c r="G65" s="58"/>
    </row>
    <row r="66" spans="1:7" ht="24" x14ac:dyDescent="0.25">
      <c r="A66" s="41"/>
      <c r="B66" s="53" t="s">
        <v>38</v>
      </c>
      <c r="C66" s="54">
        <v>4.4999999999999998E-2</v>
      </c>
      <c r="D66" s="55"/>
      <c r="E66" s="56"/>
      <c r="F66" s="57">
        <f>G61*C66</f>
        <v>0</v>
      </c>
      <c r="G66" s="58"/>
    </row>
    <row r="67" spans="1:7" ht="36" x14ac:dyDescent="0.25">
      <c r="A67" s="41"/>
      <c r="B67" s="53" t="s">
        <v>39</v>
      </c>
      <c r="C67" s="54">
        <v>0.03</v>
      </c>
      <c r="D67" s="55"/>
      <c r="E67" s="56"/>
      <c r="F67" s="57">
        <f>G61*C67</f>
        <v>0</v>
      </c>
      <c r="G67" s="58"/>
    </row>
    <row r="68" spans="1:7" x14ac:dyDescent="0.25">
      <c r="A68" s="41"/>
      <c r="B68" s="53" t="s">
        <v>40</v>
      </c>
      <c r="C68" s="54">
        <v>0.03</v>
      </c>
      <c r="D68" s="55"/>
      <c r="E68" s="56"/>
      <c r="F68" s="57">
        <f>G61*C68</f>
        <v>0</v>
      </c>
      <c r="G68" s="58"/>
    </row>
    <row r="69" spans="1:7" x14ac:dyDescent="0.25">
      <c r="A69" s="41"/>
      <c r="B69" s="53" t="s">
        <v>41</v>
      </c>
      <c r="C69" s="54">
        <v>0.03</v>
      </c>
      <c r="D69" s="55"/>
      <c r="E69" s="56"/>
      <c r="F69" s="57">
        <f>G61*C69</f>
        <v>0</v>
      </c>
      <c r="G69" s="58"/>
    </row>
    <row r="70" spans="1:7" x14ac:dyDescent="0.25">
      <c r="A70" s="41"/>
      <c r="B70" s="53" t="s">
        <v>42</v>
      </c>
      <c r="C70" s="59">
        <v>0.05</v>
      </c>
      <c r="D70" s="60"/>
      <c r="E70" s="56"/>
      <c r="F70" s="57">
        <f>G61*C70</f>
        <v>0</v>
      </c>
      <c r="G70" s="58"/>
    </row>
    <row r="71" spans="1:7" ht="36" x14ac:dyDescent="0.25">
      <c r="A71" s="41"/>
      <c r="B71" s="53" t="s">
        <v>43</v>
      </c>
      <c r="C71" s="59">
        <v>0.01</v>
      </c>
      <c r="D71" s="60"/>
      <c r="E71" s="56"/>
      <c r="F71" s="57">
        <f>G61*C71</f>
        <v>0</v>
      </c>
      <c r="G71" s="58"/>
    </row>
    <row r="72" spans="1:7" x14ac:dyDescent="0.25">
      <c r="A72" s="41"/>
      <c r="B72" s="53" t="s">
        <v>44</v>
      </c>
      <c r="C72" s="54">
        <v>1E-3</v>
      </c>
      <c r="D72" s="55"/>
      <c r="E72" s="56"/>
      <c r="F72" s="57">
        <f>G61*C72</f>
        <v>0</v>
      </c>
      <c r="G72" s="58"/>
    </row>
    <row r="73" spans="1:7" ht="36" x14ac:dyDescent="0.25">
      <c r="A73" s="41"/>
      <c r="B73" s="53" t="s">
        <v>45</v>
      </c>
      <c r="C73" s="54">
        <v>0.18</v>
      </c>
      <c r="D73" s="55"/>
      <c r="E73" s="56"/>
      <c r="F73" s="57">
        <f>F65*C73</f>
        <v>0</v>
      </c>
      <c r="G73" s="58"/>
    </row>
    <row r="74" spans="1:7" x14ac:dyDescent="0.25">
      <c r="A74" s="48"/>
      <c r="B74" s="2"/>
      <c r="C74" s="49"/>
      <c r="D74" s="50"/>
      <c r="E74" s="49"/>
      <c r="F74" s="61"/>
      <c r="G74" s="52"/>
    </row>
    <row r="75" spans="1:7" ht="36" x14ac:dyDescent="0.25">
      <c r="A75" s="34"/>
      <c r="B75" s="35" t="s">
        <v>46</v>
      </c>
      <c r="C75" s="36"/>
      <c r="D75" s="37"/>
      <c r="E75" s="38"/>
      <c r="F75" s="39"/>
      <c r="G75" s="68"/>
    </row>
    <row r="76" spans="1:7" x14ac:dyDescent="0.25">
      <c r="A76" s="62"/>
      <c r="B76" s="63"/>
      <c r="C76" s="64"/>
      <c r="D76" s="63"/>
      <c r="E76" s="65"/>
      <c r="F76" s="61"/>
      <c r="G76" s="52"/>
    </row>
    <row r="77" spans="1:7" ht="24" x14ac:dyDescent="0.25">
      <c r="A77" s="34"/>
      <c r="B77" s="35" t="s">
        <v>47</v>
      </c>
      <c r="C77" s="36"/>
      <c r="D77" s="37"/>
      <c r="E77" s="38"/>
      <c r="F77" s="39"/>
      <c r="G77" s="68"/>
    </row>
    <row r="78" spans="1:7" x14ac:dyDescent="0.25">
      <c r="A78" s="67"/>
      <c r="B78" s="66"/>
      <c r="C78" s="67"/>
      <c r="D78" s="67"/>
      <c r="E78" s="67"/>
      <c r="F78" s="67"/>
      <c r="G78" s="67"/>
    </row>
  </sheetData>
  <conditionalFormatting sqref="G77">
    <cfRule type="expression" dxfId="15" priority="1">
      <formula>$G77=0</formula>
    </cfRule>
    <cfRule type="expression" dxfId="14" priority="2">
      <formula>$G77&gt;0</formula>
    </cfRule>
  </conditionalFormatting>
  <conditionalFormatting sqref="G4:G59">
    <cfRule type="expression" dxfId="13" priority="13">
      <formula>$G4=0</formula>
    </cfRule>
    <cfRule type="expression" dxfId="12" priority="18">
      <formula>$G4&gt;0</formula>
    </cfRule>
  </conditionalFormatting>
  <conditionalFormatting sqref="B4:F59">
    <cfRule type="expression" dxfId="11" priority="15">
      <formula>$C4=0</formula>
    </cfRule>
    <cfRule type="expression" dxfId="10" priority="17">
      <formula>$G4&gt;0</formula>
    </cfRule>
  </conditionalFormatting>
  <conditionalFormatting sqref="A4:A59">
    <cfRule type="expression" dxfId="9" priority="12">
      <formula>AND($B4=0,$C4=0,$G4=0)</formula>
    </cfRule>
    <cfRule type="expression" dxfId="8" priority="14">
      <formula>AND($C4=0,$G4=0)</formula>
    </cfRule>
    <cfRule type="expression" dxfId="7" priority="16">
      <formula>$G4&gt;0</formula>
    </cfRule>
  </conditionalFormatting>
  <conditionalFormatting sqref="G60 G64 G67:G69 G71:G72 G62">
    <cfRule type="containsText" dxfId="6" priority="11" operator="containsText" text="EXCEDE">
      <formula>NOT(ISERROR(SEARCH("EXCEDE",G60)))</formula>
    </cfRule>
  </conditionalFormatting>
  <conditionalFormatting sqref="G63">
    <cfRule type="containsText" dxfId="5" priority="10" operator="containsText" text="EXCEDE">
      <formula>NOT(ISERROR(SEARCH("EXCEDE",G63)))</formula>
    </cfRule>
  </conditionalFormatting>
  <conditionalFormatting sqref="G70">
    <cfRule type="containsText" dxfId="4" priority="7" operator="containsText" text="EXCEDE">
      <formula>NOT(ISERROR(SEARCH("EXCEDE",G70)))</formula>
    </cfRule>
  </conditionalFormatting>
  <conditionalFormatting sqref="G61">
    <cfRule type="expression" dxfId="3" priority="5">
      <formula>$G61=0</formula>
    </cfRule>
    <cfRule type="expression" dxfId="2" priority="6">
      <formula>$G61&gt;0</formula>
    </cfRule>
  </conditionalFormatting>
  <conditionalFormatting sqref="G75">
    <cfRule type="expression" dxfId="1" priority="3">
      <formula>$G75=0</formula>
    </cfRule>
    <cfRule type="expression" dxfId="0" priority="4">
      <formula>$G75&gt;0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Santos</dc:creator>
  <cp:lastModifiedBy>Valentin Santos</cp:lastModifiedBy>
  <dcterms:created xsi:type="dcterms:W3CDTF">2022-03-11T16:57:43Z</dcterms:created>
  <dcterms:modified xsi:type="dcterms:W3CDTF">2022-03-11T17:03:42Z</dcterms:modified>
</cp:coreProperties>
</file>